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255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'Blad1'!$A$1:$K$52</definedName>
    <definedName name="_xlnm.Print_Area" localSheetId="1">'Blad2'!$A$1:$D$80</definedName>
    <definedName name="list">'Blad2'!$A$1:$D$117</definedName>
  </definedNames>
  <calcPr fullCalcOnLoad="1"/>
</workbook>
</file>

<file path=xl/sharedStrings.xml><?xml version="1.0" encoding="utf-8"?>
<sst xmlns="http://schemas.openxmlformats.org/spreadsheetml/2006/main" count="184" uniqueCount="150">
  <si>
    <t>Hoeve Vertrouwen</t>
  </si>
  <si>
    <t>Oostermiddenmeerweg 14</t>
  </si>
  <si>
    <t>1771RR  Wieringerwerf</t>
  </si>
  <si>
    <t>fax: 0227 502410</t>
  </si>
  <si>
    <t>verkoop@sneeuwklokjes.nl</t>
  </si>
  <si>
    <t>Aantal</t>
  </si>
  <si>
    <t>Soort</t>
  </si>
  <si>
    <t>Te betalen</t>
  </si>
  <si>
    <t>Geen verzending buiten Europese gemeenschap.</t>
  </si>
  <si>
    <t>Verzendkosten Nederland bij bestelbedrag onder  € 10,00 bedragen € 3,00.</t>
  </si>
  <si>
    <t>Vanaf € 10,00 Euro bestelbedrag gratis verzending.</t>
  </si>
  <si>
    <t>Hierbij machtig ik Hoeve Vertrouwen te Wieringerwerf om éénmalig onderstaand bedrag af te schrijven</t>
  </si>
  <si>
    <t>ten behoeve van geleverde planten. Binnen 30 dagen kan ik de afschrijving ongedaan maken.</t>
  </si>
  <si>
    <t>Bedrag in cijfers:</t>
  </si>
  <si>
    <t>Bedrag in letters:</t>
  </si>
  <si>
    <t>Giro- of bankrekening:</t>
  </si>
  <si>
    <t>Ten name van:</t>
  </si>
  <si>
    <t>Datum:</t>
  </si>
  <si>
    <t>Bedrag</t>
  </si>
  <si>
    <t>Handtekening:</t>
  </si>
  <si>
    <t>Bestel</t>
  </si>
  <si>
    <t>code</t>
  </si>
  <si>
    <t>verp.</t>
  </si>
  <si>
    <t>Eventuele verzendkosten</t>
  </si>
  <si>
    <t>Eventuele vragen, opmerkingen en wensen mbt verzending, bijv. periode dat u niet thuis bent.</t>
  </si>
  <si>
    <t>SVP Betaalwijze aankruisen</t>
  </si>
  <si>
    <t>Naam:</t>
  </si>
  <si>
    <t>Adres:</t>
  </si>
  <si>
    <t>Postcode:</t>
  </si>
  <si>
    <t>Plaats:</t>
  </si>
  <si>
    <t>Gegevens ontvanger in geval van cadeauzending:</t>
  </si>
  <si>
    <t>tel: 0227 501637</t>
  </si>
  <si>
    <t>stuks</t>
  </si>
  <si>
    <t>AI1</t>
  </si>
  <si>
    <t>AI3</t>
  </si>
  <si>
    <t>Arum italicum (Italiaanse aronskelk, zaailingen)</t>
  </si>
  <si>
    <t>AU3</t>
  </si>
  <si>
    <t>AU7</t>
  </si>
  <si>
    <t>Allium ursinum (daslook, bloeiende zaailingen)</t>
  </si>
  <si>
    <t>EH3</t>
  </si>
  <si>
    <t>EH7</t>
  </si>
  <si>
    <t>Eranthis hyemalis (winteraconieten, bloeiende zaailingen)</t>
  </si>
  <si>
    <t>EP3</t>
  </si>
  <si>
    <t>GDH1</t>
  </si>
  <si>
    <t>GDH3</t>
  </si>
  <si>
    <t>GEH1</t>
  </si>
  <si>
    <t>GEH3</t>
  </si>
  <si>
    <t>GF10</t>
  </si>
  <si>
    <t>Galanthus nivalis 'Flore Pleno' (dubbele sneeuwklokjes)</t>
  </si>
  <si>
    <t>GF100</t>
  </si>
  <si>
    <t>GF25</t>
  </si>
  <si>
    <t>GF50</t>
  </si>
  <si>
    <t>GGH1</t>
  </si>
  <si>
    <t>Galanthus elwesii var. monostictus 'G. Händel'</t>
  </si>
  <si>
    <t>GGH3</t>
  </si>
  <si>
    <t>GN10</t>
  </si>
  <si>
    <t>Galanthus nivalis (gewone sneeuwklokjes)</t>
  </si>
  <si>
    <t>GN100</t>
  </si>
  <si>
    <t>GN25</t>
  </si>
  <si>
    <t>GN50</t>
  </si>
  <si>
    <t>GNV1</t>
  </si>
  <si>
    <t>Galanthus nivalis 'Viridapice' (groenpunters)</t>
  </si>
  <si>
    <t>GNV3</t>
  </si>
  <si>
    <t>GVS1</t>
  </si>
  <si>
    <t>Galanthus nivalis, vroege selectie.</t>
  </si>
  <si>
    <t>GVS3</t>
  </si>
  <si>
    <t>HHB7</t>
  </si>
  <si>
    <t>HHR7</t>
  </si>
  <si>
    <t>HHW7</t>
  </si>
  <si>
    <t>LV1</t>
  </si>
  <si>
    <t>PVE1</t>
  </si>
  <si>
    <t>PVU1</t>
  </si>
  <si>
    <t>VO3</t>
  </si>
  <si>
    <t>VO7</t>
  </si>
  <si>
    <t>Viola odorata (maarts viooltje, bewortelde uitlopers)</t>
  </si>
  <si>
    <t/>
  </si>
  <si>
    <t>Klantcode indien bekend:</t>
  </si>
  <si>
    <t>Besteller:</t>
  </si>
  <si>
    <t>GN1000</t>
  </si>
  <si>
    <t>GN250</t>
  </si>
  <si>
    <t>GN500</t>
  </si>
  <si>
    <t>EP7</t>
  </si>
  <si>
    <t>LV3</t>
  </si>
  <si>
    <t>PR1</t>
  </si>
  <si>
    <t>HN1</t>
  </si>
  <si>
    <t>Hepatica nobilis (leverbloempje)</t>
  </si>
  <si>
    <t>GXS1</t>
  </si>
  <si>
    <t>GXS3</t>
  </si>
  <si>
    <t>Pulmonaria officinalis (gevlekt longkruid)</t>
  </si>
  <si>
    <t>Galanthus elwesii 'Else Grollenberg'</t>
  </si>
  <si>
    <t>GEM1</t>
  </si>
  <si>
    <t xml:space="preserve">Galanthus elwesii var. monostictus </t>
  </si>
  <si>
    <t>GEM3</t>
  </si>
  <si>
    <t>GXM1</t>
  </si>
  <si>
    <t>Galanthus 'Magnet'</t>
  </si>
  <si>
    <t>GXM3</t>
  </si>
  <si>
    <t>Galanthus Straffan. Een van de oudste cultivars.</t>
  </si>
  <si>
    <t>PL1</t>
  </si>
  <si>
    <t>Pulmonaria longifolia (smalbladig longkruid, blauwbloeiend)</t>
  </si>
  <si>
    <t>PO1</t>
  </si>
  <si>
    <t>Pulmonaria rubra (roze longkruid, bladeren effen groen)</t>
  </si>
  <si>
    <r>
      <t xml:space="preserve">Arum italicum (Italiaanse </t>
    </r>
    <r>
      <rPr>
        <b/>
        <sz val="9"/>
        <rFont val="Arial"/>
        <family val="0"/>
      </rPr>
      <t>aronskelk</t>
    </r>
    <r>
      <rPr>
        <sz val="9"/>
        <rFont val="Arial"/>
        <family val="0"/>
      </rPr>
      <t>, zaailingen)</t>
    </r>
  </si>
  <si>
    <r>
      <t>Allium ursinum (</t>
    </r>
    <r>
      <rPr>
        <b/>
        <sz val="9"/>
        <rFont val="Arial"/>
        <family val="0"/>
      </rPr>
      <t>daslook</t>
    </r>
    <r>
      <rPr>
        <sz val="9"/>
        <rFont val="Arial"/>
        <family val="0"/>
      </rPr>
      <t>, bloeiende zaailingen)</t>
    </r>
  </si>
  <si>
    <r>
      <t>Eranthis hyemalis (</t>
    </r>
    <r>
      <rPr>
        <b/>
        <sz val="9"/>
        <rFont val="Arial"/>
        <family val="0"/>
      </rPr>
      <t>winteraconieten</t>
    </r>
    <r>
      <rPr>
        <sz val="9"/>
        <rFont val="Arial"/>
        <family val="0"/>
      </rPr>
      <t>, bloeiende zaailingen)</t>
    </r>
  </si>
  <si>
    <r>
      <t>Erythronium 'Pagoda' (</t>
    </r>
    <r>
      <rPr>
        <b/>
        <sz val="9"/>
        <rFont val="Arial"/>
        <family val="0"/>
      </rPr>
      <t>hondstandlelie</t>
    </r>
    <r>
      <rPr>
        <sz val="9"/>
        <rFont val="Arial"/>
        <family val="0"/>
      </rPr>
      <t>, bewortelde bollen)</t>
    </r>
  </si>
  <si>
    <r>
      <t xml:space="preserve">Hyacinthodides hispanica </t>
    </r>
    <r>
      <rPr>
        <b/>
        <sz val="9"/>
        <rFont val="Arial"/>
        <family val="0"/>
      </rPr>
      <t>blauw</t>
    </r>
    <r>
      <rPr>
        <sz val="9"/>
        <rFont val="Arial"/>
        <family val="0"/>
      </rPr>
      <t xml:space="preserve"> (boshyacinten)</t>
    </r>
  </si>
  <si>
    <r>
      <t xml:space="preserve">Hyacinthodides hispanica </t>
    </r>
    <r>
      <rPr>
        <b/>
        <sz val="9"/>
        <rFont val="Arial"/>
        <family val="0"/>
      </rPr>
      <t>rose</t>
    </r>
    <r>
      <rPr>
        <sz val="9"/>
        <rFont val="Arial"/>
        <family val="0"/>
      </rPr>
      <t xml:space="preserve"> (boshyacinten)</t>
    </r>
  </si>
  <si>
    <r>
      <t xml:space="preserve">Hyacinthodides hispanica </t>
    </r>
    <r>
      <rPr>
        <b/>
        <sz val="9"/>
        <rFont val="Arial"/>
        <family val="0"/>
      </rPr>
      <t>wit</t>
    </r>
    <r>
      <rPr>
        <sz val="9"/>
        <rFont val="Arial"/>
        <family val="0"/>
      </rPr>
      <t xml:space="preserve"> (boshyacinten)</t>
    </r>
  </si>
  <si>
    <r>
      <t>Leucojum vernum (</t>
    </r>
    <r>
      <rPr>
        <b/>
        <sz val="9"/>
        <rFont val="Arial"/>
        <family val="0"/>
      </rPr>
      <t>lenteklokje</t>
    </r>
    <r>
      <rPr>
        <sz val="9"/>
        <rFont val="Arial"/>
        <family val="0"/>
      </rPr>
      <t>, bloeit in maart)</t>
    </r>
  </si>
  <si>
    <r>
      <t xml:space="preserve">Primula veris. </t>
    </r>
    <r>
      <rPr>
        <b/>
        <sz val="9"/>
        <rFont val="Arial"/>
        <family val="0"/>
      </rPr>
      <t xml:space="preserve">Gulden sleutelbloem. </t>
    </r>
    <r>
      <rPr>
        <sz val="9"/>
        <rFont val="Arial"/>
        <family val="0"/>
      </rPr>
      <t xml:space="preserve">Wilde vorm. </t>
    </r>
  </si>
  <si>
    <r>
      <t xml:space="preserve">Primula vulgaris. </t>
    </r>
    <r>
      <rPr>
        <b/>
        <sz val="9"/>
        <rFont val="Arial"/>
        <family val="0"/>
      </rPr>
      <t xml:space="preserve">Stengelloze sleutelbloem. </t>
    </r>
    <r>
      <rPr>
        <sz val="9"/>
        <rFont val="Arial"/>
        <family val="0"/>
      </rPr>
      <t xml:space="preserve">Wilde vorm. </t>
    </r>
  </si>
  <si>
    <r>
      <t>Viola odorata (</t>
    </r>
    <r>
      <rPr>
        <b/>
        <sz val="9"/>
        <rFont val="Arial"/>
        <family val="0"/>
      </rPr>
      <t>maarts viooltje</t>
    </r>
    <r>
      <rPr>
        <sz val="9"/>
        <rFont val="Arial"/>
        <family val="0"/>
      </rPr>
      <t>, bewortelde uitlopers)</t>
    </r>
  </si>
  <si>
    <t>Ik betaal mijn bestelling binnen 8 dagen na ontvangst op giro 836780 tnv Hoeve Vertrouwen.</t>
  </si>
  <si>
    <t>Galanthus 'Hippolyta'.  Forse dubbele sneeuwklok</t>
  </si>
  <si>
    <t>Totaal</t>
  </si>
  <si>
    <r>
      <t xml:space="preserve">Toelichting: Vul in het eerste vakje het </t>
    </r>
    <r>
      <rPr>
        <b/>
        <sz val="10"/>
        <rFont val="Arial"/>
        <family val="2"/>
      </rPr>
      <t>aantal verpakkingen</t>
    </r>
    <r>
      <rPr>
        <sz val="10"/>
        <rFont val="Arial"/>
        <family val="0"/>
      </rPr>
      <t xml:space="preserve"> in dat u wilt bestellen en in het tweede vakje</t>
    </r>
  </si>
  <si>
    <t>Bij verzending van het formulier per e-mail is een handtekening niet nodig.</t>
  </si>
  <si>
    <t>Anemone ranunculoides (gele anemone)</t>
  </si>
  <si>
    <t>AR3</t>
  </si>
  <si>
    <t>de bestelcode, die bestaat uit een afkorting van de soort en de verpakkingsgrootte. Als u het formulier</t>
  </si>
  <si>
    <t>op uw computer invult, verschijnen soortnaam en bedrag automatisch. Als u met de hand invult, vragen wij</t>
  </si>
  <si>
    <t>u om zelf ook soortnaam en bedrag in te vullen. Dat helpt ons om uw bestellen foutloos te verwerken!</t>
  </si>
  <si>
    <t>Bestelformulier Sneeuwklokjes &amp; Co. 2013</t>
  </si>
  <si>
    <t>CT3</t>
  </si>
  <si>
    <t>CT7</t>
  </si>
  <si>
    <t>Crocus tommasinianus (boerenkrokus)</t>
  </si>
  <si>
    <t>PSW1</t>
  </si>
  <si>
    <t>Pulmonaria officinalis 'Sissinghurst White'</t>
  </si>
  <si>
    <t>AB3</t>
  </si>
  <si>
    <t>AB7</t>
  </si>
  <si>
    <t>AWS3</t>
  </si>
  <si>
    <t>AWS7</t>
  </si>
  <si>
    <t>Anemone blanda 'Blue Shades'</t>
  </si>
  <si>
    <t>Anemone blanda 'White Splendour'</t>
  </si>
  <si>
    <t>GJH1</t>
  </si>
  <si>
    <t>GJH3</t>
  </si>
  <si>
    <t>GXV1</t>
  </si>
  <si>
    <t>GXV3</t>
  </si>
  <si>
    <t>Galanthus x valentinei</t>
  </si>
  <si>
    <t>GNK1</t>
  </si>
  <si>
    <t>GNK3</t>
  </si>
  <si>
    <t>Galanthus nivalis, kerstbloeiende selectie</t>
  </si>
  <si>
    <t>Galanthus elwesii var. monostictus 'J. Haydn'</t>
  </si>
  <si>
    <t>Verzendkosten Europese gemeenschap buiten Nederland: € 10,00 (pakket met Track &amp; Trace)</t>
  </si>
  <si>
    <t>Galanthus nivalis 'Maximus'</t>
  </si>
  <si>
    <t>VKC3</t>
  </si>
  <si>
    <t>VKC7</t>
  </si>
  <si>
    <t>Viola odorata 'Königin Charlotte'</t>
  </si>
  <si>
    <t>GNM3</t>
  </si>
  <si>
    <t>GNM7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</si>
</sst>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"/>
    <numFmt numFmtId="181" formatCode="&quot;€&quot;\ #,##0.00_-"/>
  </numFmts>
  <fonts count="11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18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81" fontId="9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180" fontId="0" fillId="0" borderId="20" xfId="0" applyNumberFormat="1" applyBorder="1" applyAlignment="1">
      <alignment/>
    </xf>
    <xf numFmtId="180" fontId="0" fillId="0" borderId="3" xfId="0" applyNumberForma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8" fillId="0" borderId="21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180" fontId="0" fillId="0" borderId="25" xfId="0" applyNumberFormat="1" applyBorder="1" applyAlignment="1">
      <alignment horizontal="center" vertical="distributed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8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B1" sqref="B1:K1"/>
    </sheetView>
  </sheetViews>
  <sheetFormatPr defaultColWidth="9.140625" defaultRowHeight="12.75"/>
  <cols>
    <col min="1" max="1" width="0.9921875" style="0" customWidth="1"/>
    <col min="2" max="2" width="5.421875" style="0" customWidth="1"/>
    <col min="3" max="3" width="7.28125" style="0" customWidth="1"/>
    <col min="4" max="4" width="7.8515625" style="0" customWidth="1"/>
    <col min="5" max="5" width="14.28125" style="0" customWidth="1"/>
    <col min="6" max="6" width="8.421875" style="0" customWidth="1"/>
    <col min="7" max="7" width="5.8515625" style="0" customWidth="1"/>
    <col min="8" max="8" width="3.57421875" style="0" customWidth="1"/>
    <col min="9" max="9" width="17.00390625" style="0" customWidth="1"/>
    <col min="10" max="10" width="9.8515625" style="0" bestFit="1" customWidth="1"/>
    <col min="11" max="11" width="8.8515625" style="17" customWidth="1"/>
    <col min="12" max="12" width="2.8515625" style="0" customWidth="1"/>
  </cols>
  <sheetData>
    <row r="1" spans="2:11" ht="26.25" customHeight="1">
      <c r="B1" s="101" t="s">
        <v>122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0.5" customHeight="1"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2:11" ht="19.5" customHeight="1">
      <c r="B3" s="102" t="s">
        <v>0</v>
      </c>
      <c r="C3" s="60"/>
      <c r="D3" s="60"/>
      <c r="E3" s="60"/>
      <c r="F3" s="60"/>
      <c r="G3" s="69" t="s">
        <v>31</v>
      </c>
      <c r="H3" s="69"/>
      <c r="I3" s="69"/>
      <c r="J3" s="69"/>
      <c r="K3" s="69"/>
    </row>
    <row r="4" spans="2:11" ht="19.5" customHeight="1">
      <c r="B4" s="69"/>
      <c r="C4" s="69"/>
      <c r="D4" s="69" t="s">
        <v>1</v>
      </c>
      <c r="E4" s="69"/>
      <c r="F4" s="69"/>
      <c r="G4" s="69" t="s">
        <v>3</v>
      </c>
      <c r="H4" s="69"/>
      <c r="I4" s="69"/>
      <c r="J4" s="69"/>
      <c r="K4" s="69"/>
    </row>
    <row r="5" spans="2:11" ht="19.5" customHeight="1">
      <c r="B5" s="69"/>
      <c r="C5" s="69"/>
      <c r="D5" s="69" t="s">
        <v>2</v>
      </c>
      <c r="E5" s="69"/>
      <c r="F5" s="69"/>
      <c r="G5" s="69" t="s">
        <v>4</v>
      </c>
      <c r="H5" s="69"/>
      <c r="I5" s="69"/>
      <c r="J5" s="69"/>
      <c r="K5" s="69"/>
    </row>
    <row r="6" spans="2:11" ht="13.5" customHeight="1"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9.5" customHeight="1">
      <c r="A7" s="100" t="s">
        <v>77</v>
      </c>
      <c r="B7" s="100"/>
      <c r="C7" s="99" t="s">
        <v>76</v>
      </c>
      <c r="D7" s="99"/>
      <c r="E7" s="58"/>
      <c r="F7" s="59"/>
      <c r="G7" s="54"/>
      <c r="H7" s="60"/>
      <c r="I7" s="44" t="s">
        <v>30</v>
      </c>
      <c r="J7" s="48"/>
      <c r="K7" s="48"/>
    </row>
    <row r="8" spans="2:11" ht="19.5" customHeight="1">
      <c r="B8" s="13" t="s">
        <v>26</v>
      </c>
      <c r="C8" s="55"/>
      <c r="D8" s="56"/>
      <c r="E8" s="56"/>
      <c r="F8" s="57"/>
      <c r="G8" s="38"/>
      <c r="H8" s="49" t="s">
        <v>26</v>
      </c>
      <c r="I8" s="51"/>
      <c r="J8" s="52"/>
      <c r="K8" s="53"/>
    </row>
    <row r="9" spans="2:11" ht="19.5" customHeight="1">
      <c r="B9" s="14" t="s">
        <v>27</v>
      </c>
      <c r="C9" s="55"/>
      <c r="D9" s="56"/>
      <c r="E9" s="56"/>
      <c r="F9" s="57"/>
      <c r="G9" s="38"/>
      <c r="H9" s="49" t="s">
        <v>27</v>
      </c>
      <c r="I9" s="51"/>
      <c r="J9" s="52"/>
      <c r="K9" s="53"/>
    </row>
    <row r="10" spans="2:11" ht="19.5" customHeight="1">
      <c r="B10" s="14" t="s">
        <v>28</v>
      </c>
      <c r="C10" s="55"/>
      <c r="D10" s="56"/>
      <c r="E10" s="56"/>
      <c r="F10" s="57"/>
      <c r="G10" s="38"/>
      <c r="H10" s="49" t="s">
        <v>28</v>
      </c>
      <c r="I10" s="51"/>
      <c r="J10" s="52"/>
      <c r="K10" s="53"/>
    </row>
    <row r="11" spans="2:11" ht="19.5" customHeight="1">
      <c r="B11" s="15" t="s">
        <v>29</v>
      </c>
      <c r="C11" s="55"/>
      <c r="D11" s="56"/>
      <c r="E11" s="56"/>
      <c r="F11" s="57"/>
      <c r="G11" s="38"/>
      <c r="H11" s="50" t="s">
        <v>29</v>
      </c>
      <c r="I11" s="51"/>
      <c r="J11" s="52"/>
      <c r="K11" s="53"/>
    </row>
    <row r="12" spans="2:11" ht="12.75"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ht="12.75">
      <c r="B13" t="s">
        <v>115</v>
      </c>
    </row>
    <row r="14" ht="12.75">
      <c r="B14" t="s">
        <v>119</v>
      </c>
    </row>
    <row r="15" spans="2:11" ht="12.75">
      <c r="B15" s="64" t="s">
        <v>120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2:11" ht="13.5" thickBot="1">
      <c r="B16" s="63" t="s">
        <v>121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2:11" ht="12.75">
      <c r="B17" s="25" t="s">
        <v>5</v>
      </c>
      <c r="C17" s="25" t="s">
        <v>20</v>
      </c>
      <c r="D17" s="25" t="s">
        <v>5</v>
      </c>
      <c r="E17" s="95" t="s">
        <v>6</v>
      </c>
      <c r="F17" s="96"/>
      <c r="G17" s="96"/>
      <c r="H17" s="96"/>
      <c r="I17" s="96"/>
      <c r="J17" s="96"/>
      <c r="K17" s="65" t="s">
        <v>18</v>
      </c>
    </row>
    <row r="18" spans="2:11" ht="15" customHeight="1" thickBot="1">
      <c r="B18" s="21" t="s">
        <v>22</v>
      </c>
      <c r="C18" s="20" t="s">
        <v>21</v>
      </c>
      <c r="D18" s="21" t="s">
        <v>32</v>
      </c>
      <c r="E18" s="97"/>
      <c r="F18" s="98"/>
      <c r="G18" s="98"/>
      <c r="H18" s="98"/>
      <c r="I18" s="98"/>
      <c r="J18" s="98"/>
      <c r="K18" s="65"/>
    </row>
    <row r="19" spans="2:11" ht="15" customHeight="1">
      <c r="B19" s="28"/>
      <c r="C19" s="28"/>
      <c r="D19" s="29" t="str">
        <f aca="true" t="shared" si="0" ref="D19:D33">IF($B19=0," ",VLOOKUP($C19,list,3)*$B19)</f>
        <v> </v>
      </c>
      <c r="E19" s="93" t="str">
        <f aca="true" t="shared" si="1" ref="E19:E33">IF($B19=0," ",VLOOKUP($C19,list,2))</f>
        <v> </v>
      </c>
      <c r="F19" s="94"/>
      <c r="G19" s="94"/>
      <c r="H19" s="94"/>
      <c r="I19" s="94"/>
      <c r="J19" s="43" t="str">
        <f>IF(K19=0,"uitverkocht"," ")</f>
        <v> </v>
      </c>
      <c r="K19" s="40" t="str">
        <f aca="true" t="shared" si="2" ref="K19:K33">IF($B19=0," ",VLOOKUP($C19,list,4)*$B19)</f>
        <v> </v>
      </c>
    </row>
    <row r="20" spans="2:11" ht="15" customHeight="1">
      <c r="B20" s="28"/>
      <c r="C20" s="26"/>
      <c r="D20" s="26" t="str">
        <f t="shared" si="0"/>
        <v> </v>
      </c>
      <c r="E20" s="61" t="str">
        <f t="shared" si="1"/>
        <v> </v>
      </c>
      <c r="F20" s="62"/>
      <c r="G20" s="62"/>
      <c r="H20" s="62"/>
      <c r="I20" s="62"/>
      <c r="J20" s="43" t="str">
        <f aca="true" t="shared" si="3" ref="J20:J33">IF(K20=0,"uitverkocht"," ")</f>
        <v> </v>
      </c>
      <c r="K20" s="40" t="str">
        <f t="shared" si="2"/>
        <v> </v>
      </c>
    </row>
    <row r="21" spans="2:11" ht="15" customHeight="1">
      <c r="B21" s="28"/>
      <c r="C21" s="26"/>
      <c r="D21" s="26" t="str">
        <f t="shared" si="0"/>
        <v> </v>
      </c>
      <c r="E21" s="61" t="str">
        <f t="shared" si="1"/>
        <v> </v>
      </c>
      <c r="F21" s="62"/>
      <c r="G21" s="62"/>
      <c r="H21" s="62"/>
      <c r="I21" s="62"/>
      <c r="J21" s="43" t="str">
        <f t="shared" si="3"/>
        <v> </v>
      </c>
      <c r="K21" s="40" t="str">
        <f t="shared" si="2"/>
        <v> </v>
      </c>
    </row>
    <row r="22" spans="2:11" ht="15" customHeight="1">
      <c r="B22" s="28"/>
      <c r="C22" s="26"/>
      <c r="D22" s="26" t="str">
        <f t="shared" si="0"/>
        <v> </v>
      </c>
      <c r="E22" s="61" t="str">
        <f t="shared" si="1"/>
        <v> </v>
      </c>
      <c r="F22" s="62"/>
      <c r="G22" s="62"/>
      <c r="H22" s="62"/>
      <c r="I22" s="62"/>
      <c r="J22" s="43" t="str">
        <f t="shared" si="3"/>
        <v> </v>
      </c>
      <c r="K22" s="40" t="str">
        <f t="shared" si="2"/>
        <v> </v>
      </c>
    </row>
    <row r="23" spans="2:11" ht="15" customHeight="1">
      <c r="B23" s="28"/>
      <c r="C23" s="26"/>
      <c r="D23" s="26" t="str">
        <f t="shared" si="0"/>
        <v> </v>
      </c>
      <c r="E23" s="61" t="str">
        <f t="shared" si="1"/>
        <v> </v>
      </c>
      <c r="F23" s="62"/>
      <c r="G23" s="62"/>
      <c r="H23" s="62"/>
      <c r="I23" s="62"/>
      <c r="J23" s="43" t="str">
        <f t="shared" si="3"/>
        <v> </v>
      </c>
      <c r="K23" s="40" t="str">
        <f t="shared" si="2"/>
        <v> </v>
      </c>
    </row>
    <row r="24" spans="2:11" ht="15" customHeight="1">
      <c r="B24" s="28"/>
      <c r="C24" s="26"/>
      <c r="D24" s="26" t="str">
        <f t="shared" si="0"/>
        <v> </v>
      </c>
      <c r="E24" s="61" t="str">
        <f t="shared" si="1"/>
        <v> </v>
      </c>
      <c r="F24" s="62"/>
      <c r="G24" s="62"/>
      <c r="H24" s="62"/>
      <c r="I24" s="62"/>
      <c r="J24" s="43" t="str">
        <f t="shared" si="3"/>
        <v> </v>
      </c>
      <c r="K24" s="40" t="str">
        <f t="shared" si="2"/>
        <v> </v>
      </c>
    </row>
    <row r="25" spans="1:11" ht="15" customHeight="1">
      <c r="A25" s="24"/>
      <c r="B25" s="28"/>
      <c r="C25" s="26"/>
      <c r="D25" s="26" t="str">
        <f t="shared" si="0"/>
        <v> </v>
      </c>
      <c r="E25" s="61" t="str">
        <f t="shared" si="1"/>
        <v> </v>
      </c>
      <c r="F25" s="62"/>
      <c r="G25" s="62"/>
      <c r="H25" s="62"/>
      <c r="I25" s="62"/>
      <c r="J25" s="43" t="str">
        <f t="shared" si="3"/>
        <v> </v>
      </c>
      <c r="K25" s="40" t="str">
        <f t="shared" si="2"/>
        <v> </v>
      </c>
    </row>
    <row r="26" spans="2:11" ht="15" customHeight="1">
      <c r="B26" s="28"/>
      <c r="C26" s="26"/>
      <c r="D26" s="26" t="str">
        <f t="shared" si="0"/>
        <v> </v>
      </c>
      <c r="E26" s="61" t="str">
        <f t="shared" si="1"/>
        <v> </v>
      </c>
      <c r="F26" s="62"/>
      <c r="G26" s="62"/>
      <c r="H26" s="62"/>
      <c r="I26" s="62"/>
      <c r="J26" s="43" t="str">
        <f t="shared" si="3"/>
        <v> </v>
      </c>
      <c r="K26" s="40" t="str">
        <f t="shared" si="2"/>
        <v> </v>
      </c>
    </row>
    <row r="27" spans="2:11" ht="15" customHeight="1">
      <c r="B27" s="28"/>
      <c r="C27" s="26"/>
      <c r="D27" s="26" t="str">
        <f t="shared" si="0"/>
        <v> </v>
      </c>
      <c r="E27" s="61" t="str">
        <f t="shared" si="1"/>
        <v> </v>
      </c>
      <c r="F27" s="62"/>
      <c r="G27" s="62"/>
      <c r="H27" s="62"/>
      <c r="I27" s="62"/>
      <c r="J27" s="43" t="str">
        <f t="shared" si="3"/>
        <v> </v>
      </c>
      <c r="K27" s="40" t="str">
        <f t="shared" si="2"/>
        <v> </v>
      </c>
    </row>
    <row r="28" spans="2:11" ht="15" customHeight="1">
      <c r="B28" s="28"/>
      <c r="C28" s="26"/>
      <c r="D28" s="26" t="str">
        <f t="shared" si="0"/>
        <v> </v>
      </c>
      <c r="E28" s="61" t="str">
        <f t="shared" si="1"/>
        <v> </v>
      </c>
      <c r="F28" s="62"/>
      <c r="G28" s="62"/>
      <c r="H28" s="62"/>
      <c r="I28" s="62"/>
      <c r="J28" s="43" t="str">
        <f t="shared" si="3"/>
        <v> </v>
      </c>
      <c r="K28" s="40" t="str">
        <f t="shared" si="2"/>
        <v> </v>
      </c>
    </row>
    <row r="29" spans="2:11" ht="15" customHeight="1">
      <c r="B29" s="28"/>
      <c r="C29" s="26"/>
      <c r="D29" s="26" t="str">
        <f t="shared" si="0"/>
        <v> </v>
      </c>
      <c r="E29" s="61" t="str">
        <f t="shared" si="1"/>
        <v> </v>
      </c>
      <c r="F29" s="62"/>
      <c r="G29" s="62"/>
      <c r="H29" s="62"/>
      <c r="I29" s="62"/>
      <c r="J29" s="43" t="str">
        <f t="shared" si="3"/>
        <v> </v>
      </c>
      <c r="K29" s="40" t="str">
        <f t="shared" si="2"/>
        <v> </v>
      </c>
    </row>
    <row r="30" spans="2:11" ht="15" customHeight="1">
      <c r="B30" s="28"/>
      <c r="C30" s="26"/>
      <c r="D30" s="26" t="str">
        <f t="shared" si="0"/>
        <v> </v>
      </c>
      <c r="E30" s="61" t="str">
        <f t="shared" si="1"/>
        <v> </v>
      </c>
      <c r="F30" s="62"/>
      <c r="G30" s="62"/>
      <c r="H30" s="62"/>
      <c r="I30" s="62"/>
      <c r="J30" s="43" t="str">
        <f t="shared" si="3"/>
        <v> </v>
      </c>
      <c r="K30" s="40" t="str">
        <f t="shared" si="2"/>
        <v> </v>
      </c>
    </row>
    <row r="31" spans="2:11" ht="15" customHeight="1">
      <c r="B31" s="28"/>
      <c r="C31" s="26"/>
      <c r="D31" s="26" t="str">
        <f t="shared" si="0"/>
        <v> </v>
      </c>
      <c r="E31" s="61" t="str">
        <f t="shared" si="1"/>
        <v> </v>
      </c>
      <c r="F31" s="62"/>
      <c r="G31" s="62"/>
      <c r="H31" s="62"/>
      <c r="I31" s="62"/>
      <c r="J31" s="43" t="str">
        <f t="shared" si="3"/>
        <v> </v>
      </c>
      <c r="K31" s="40" t="str">
        <f t="shared" si="2"/>
        <v> </v>
      </c>
    </row>
    <row r="32" spans="2:11" ht="15" customHeight="1">
      <c r="B32" s="28"/>
      <c r="C32" s="26"/>
      <c r="D32" s="26" t="str">
        <f t="shared" si="0"/>
        <v> </v>
      </c>
      <c r="E32" s="61" t="str">
        <f t="shared" si="1"/>
        <v> </v>
      </c>
      <c r="F32" s="62"/>
      <c r="G32" s="62"/>
      <c r="H32" s="62"/>
      <c r="I32" s="62"/>
      <c r="J32" s="43" t="str">
        <f t="shared" si="3"/>
        <v> </v>
      </c>
      <c r="K32" s="40" t="str">
        <f t="shared" si="2"/>
        <v> </v>
      </c>
    </row>
    <row r="33" spans="2:11" ht="15" customHeight="1">
      <c r="B33" s="28"/>
      <c r="C33" s="26"/>
      <c r="D33" s="26" t="str">
        <f t="shared" si="0"/>
        <v> </v>
      </c>
      <c r="E33" s="61" t="str">
        <f t="shared" si="1"/>
        <v> </v>
      </c>
      <c r="F33" s="62"/>
      <c r="G33" s="62"/>
      <c r="H33" s="62"/>
      <c r="I33" s="62"/>
      <c r="J33" s="43" t="str">
        <f t="shared" si="3"/>
        <v> </v>
      </c>
      <c r="K33" s="40" t="str">
        <f t="shared" si="2"/>
        <v> </v>
      </c>
    </row>
    <row r="34" spans="2:11" ht="15" customHeight="1">
      <c r="B34" s="38" t="s">
        <v>9</v>
      </c>
      <c r="C34" s="38"/>
      <c r="D34" s="38"/>
      <c r="E34" s="38"/>
      <c r="F34" s="38"/>
      <c r="G34" s="38"/>
      <c r="H34" s="38"/>
      <c r="I34" s="42"/>
      <c r="J34" s="46" t="s">
        <v>114</v>
      </c>
      <c r="K34" s="40">
        <f>SUM(K19:K33)</f>
        <v>0</v>
      </c>
    </row>
    <row r="35" spans="2:11" ht="15" customHeight="1">
      <c r="B35" s="69" t="s">
        <v>10</v>
      </c>
      <c r="C35" s="69"/>
      <c r="D35" s="69"/>
      <c r="E35" s="69"/>
      <c r="F35" s="69"/>
      <c r="G35" s="69"/>
      <c r="H35" s="92"/>
      <c r="I35" s="1"/>
      <c r="J35" s="45" t="s">
        <v>23</v>
      </c>
      <c r="K35" s="41">
        <f>IF(K34&lt;10,3,0)</f>
        <v>3</v>
      </c>
    </row>
    <row r="36" spans="2:11" ht="15" customHeight="1">
      <c r="B36" s="89" t="s">
        <v>143</v>
      </c>
      <c r="C36" s="89"/>
      <c r="D36" s="89"/>
      <c r="E36" s="89"/>
      <c r="F36" s="89"/>
      <c r="G36" s="89"/>
      <c r="H36" s="89"/>
      <c r="I36" s="90"/>
      <c r="J36" s="47" t="s">
        <v>7</v>
      </c>
      <c r="K36" s="40">
        <f>K34+K35</f>
        <v>3</v>
      </c>
    </row>
    <row r="37" spans="2:11" ht="12.75">
      <c r="B37" s="69" t="s">
        <v>8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2:11" ht="12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3:11" ht="13.5" thickBot="1">
      <c r="C39" s="91" t="s">
        <v>25</v>
      </c>
      <c r="D39" s="64"/>
      <c r="E39" s="64"/>
      <c r="F39" s="64"/>
      <c r="G39" s="64"/>
      <c r="H39" s="64"/>
      <c r="I39" s="64"/>
      <c r="J39" s="64"/>
      <c r="K39" s="64"/>
    </row>
    <row r="40" spans="2:12" ht="13.5" thickBot="1">
      <c r="B40" s="30"/>
      <c r="C40" s="19" t="s">
        <v>112</v>
      </c>
      <c r="D40" s="16"/>
      <c r="E40" s="16"/>
      <c r="F40" s="16"/>
      <c r="G40" s="16"/>
      <c r="H40" s="16"/>
      <c r="I40" s="16"/>
      <c r="J40" s="16"/>
      <c r="K40" s="39"/>
      <c r="L40" s="38"/>
    </row>
    <row r="41" spans="2:11" ht="6.75" customHeight="1" thickBot="1">
      <c r="B41" s="85"/>
      <c r="C41" s="63"/>
      <c r="D41" s="63"/>
      <c r="E41" s="63"/>
      <c r="F41" s="63"/>
      <c r="G41" s="63"/>
      <c r="H41" s="63"/>
      <c r="I41" s="63"/>
      <c r="J41" s="63"/>
      <c r="K41" s="63"/>
    </row>
    <row r="42" spans="2:11" ht="13.5" thickBot="1">
      <c r="B42" s="31"/>
      <c r="C42" s="76" t="s">
        <v>11</v>
      </c>
      <c r="D42" s="77"/>
      <c r="E42" s="77"/>
      <c r="F42" s="77"/>
      <c r="G42" s="77"/>
      <c r="H42" s="77"/>
      <c r="I42" s="77"/>
      <c r="J42" s="77"/>
      <c r="K42" s="78"/>
    </row>
    <row r="43" spans="3:11" ht="12.75">
      <c r="C43" s="86" t="s">
        <v>12</v>
      </c>
      <c r="D43" s="87"/>
      <c r="E43" s="87"/>
      <c r="F43" s="87"/>
      <c r="G43" s="87"/>
      <c r="H43" s="87"/>
      <c r="I43" s="87"/>
      <c r="J43" s="87"/>
      <c r="K43" s="88"/>
    </row>
    <row r="44" spans="3:12" ht="18" customHeight="1">
      <c r="C44" s="6" t="s">
        <v>13</v>
      </c>
      <c r="D44" s="2"/>
      <c r="E44" s="4"/>
      <c r="F44" s="1" t="s">
        <v>14</v>
      </c>
      <c r="G44" s="2"/>
      <c r="H44" s="61"/>
      <c r="I44" s="62"/>
      <c r="J44" s="62"/>
      <c r="K44" s="79"/>
      <c r="L44" s="3"/>
    </row>
    <row r="45" spans="3:12" ht="18" customHeight="1" thickBot="1">
      <c r="C45" s="7" t="s">
        <v>15</v>
      </c>
      <c r="D45" s="8"/>
      <c r="E45" s="9"/>
      <c r="F45" s="10" t="s">
        <v>16</v>
      </c>
      <c r="G45" s="8"/>
      <c r="H45" s="80"/>
      <c r="I45" s="81"/>
      <c r="J45" s="81"/>
      <c r="K45" s="82"/>
      <c r="L45" s="3"/>
    </row>
    <row r="46" spans="2:12" ht="6.75" customHeight="1" thickBo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3"/>
    </row>
    <row r="47" spans="2:11" ht="29.25" customHeight="1">
      <c r="B47" s="3"/>
      <c r="C47" s="11" t="s">
        <v>17</v>
      </c>
      <c r="D47" s="83"/>
      <c r="E47" s="84"/>
      <c r="F47" s="5" t="s">
        <v>19</v>
      </c>
      <c r="G47" s="5"/>
      <c r="H47" s="77"/>
      <c r="I47" s="77"/>
      <c r="J47" s="77"/>
      <c r="K47" s="78"/>
    </row>
    <row r="48" spans="2:11" ht="13.5" thickBot="1">
      <c r="B48" s="3"/>
      <c r="C48" s="12"/>
      <c r="D48" s="71"/>
      <c r="E48" s="72"/>
      <c r="F48" s="73" t="s">
        <v>116</v>
      </c>
      <c r="G48" s="74"/>
      <c r="H48" s="74"/>
      <c r="I48" s="74"/>
      <c r="J48" s="74"/>
      <c r="K48" s="75"/>
    </row>
    <row r="49" spans="2:11" ht="6.75" customHeight="1" thickBot="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3:11" ht="12.75">
      <c r="C50" s="76" t="s">
        <v>24</v>
      </c>
      <c r="D50" s="77"/>
      <c r="E50" s="77"/>
      <c r="F50" s="77"/>
      <c r="G50" s="77"/>
      <c r="H50" s="77"/>
      <c r="I50" s="77"/>
      <c r="J50" s="77"/>
      <c r="K50" s="78"/>
    </row>
    <row r="51" spans="3:11" ht="12.75">
      <c r="C51" s="68"/>
      <c r="D51" s="69"/>
      <c r="E51" s="69"/>
      <c r="F51" s="69"/>
      <c r="G51" s="69"/>
      <c r="H51" s="69"/>
      <c r="I51" s="69"/>
      <c r="J51" s="69"/>
      <c r="K51" s="70"/>
    </row>
    <row r="52" spans="3:11" ht="13.5" thickBot="1">
      <c r="C52" s="66"/>
      <c r="D52" s="63"/>
      <c r="E52" s="63"/>
      <c r="F52" s="63"/>
      <c r="G52" s="63"/>
      <c r="H52" s="63"/>
      <c r="I52" s="63"/>
      <c r="J52" s="63"/>
      <c r="K52" s="67"/>
    </row>
    <row r="53" spans="3:11" ht="12.75">
      <c r="C53" s="3"/>
      <c r="D53" s="3"/>
      <c r="E53" s="3"/>
      <c r="F53" s="3"/>
      <c r="G53" s="3"/>
      <c r="H53" s="3"/>
      <c r="I53" s="3"/>
      <c r="J53" s="3"/>
      <c r="K53" s="18"/>
    </row>
    <row r="54" spans="3:11" ht="12.75">
      <c r="C54" s="3"/>
      <c r="D54" s="3"/>
      <c r="E54" s="3"/>
      <c r="F54" s="3"/>
      <c r="G54" s="3"/>
      <c r="H54" s="3"/>
      <c r="I54" s="3"/>
      <c r="J54" s="3"/>
      <c r="K54" s="18"/>
    </row>
  </sheetData>
  <sheetProtection/>
  <mergeCells count="62">
    <mergeCell ref="D5:F5"/>
    <mergeCell ref="D4:F4"/>
    <mergeCell ref="B1:K1"/>
    <mergeCell ref="B2:K2"/>
    <mergeCell ref="B3:F3"/>
    <mergeCell ref="G3:K3"/>
    <mergeCell ref="E27:I27"/>
    <mergeCell ref="E17:J18"/>
    <mergeCell ref="B12:K12"/>
    <mergeCell ref="G4:K4"/>
    <mergeCell ref="G5:K5"/>
    <mergeCell ref="C7:D7"/>
    <mergeCell ref="A7:B7"/>
    <mergeCell ref="B4:C4"/>
    <mergeCell ref="B5:C5"/>
    <mergeCell ref="B6:K6"/>
    <mergeCell ref="B35:H35"/>
    <mergeCell ref="E19:I19"/>
    <mergeCell ref="E20:I20"/>
    <mergeCell ref="E21:I21"/>
    <mergeCell ref="E22:I22"/>
    <mergeCell ref="E23:I23"/>
    <mergeCell ref="E24:I24"/>
    <mergeCell ref="E25:I25"/>
    <mergeCell ref="E28:I28"/>
    <mergeCell ref="E29:I29"/>
    <mergeCell ref="B41:K41"/>
    <mergeCell ref="C42:K42"/>
    <mergeCell ref="C43:K43"/>
    <mergeCell ref="B36:I36"/>
    <mergeCell ref="B37:K37"/>
    <mergeCell ref="B38:K38"/>
    <mergeCell ref="C39:K39"/>
    <mergeCell ref="H44:K44"/>
    <mergeCell ref="H45:K45"/>
    <mergeCell ref="B46:K46"/>
    <mergeCell ref="D47:E47"/>
    <mergeCell ref="H47:K47"/>
    <mergeCell ref="C52:K52"/>
    <mergeCell ref="C51:K51"/>
    <mergeCell ref="D48:E48"/>
    <mergeCell ref="F48:K48"/>
    <mergeCell ref="C50:K50"/>
    <mergeCell ref="B49:K49"/>
    <mergeCell ref="E33:I33"/>
    <mergeCell ref="E30:I30"/>
    <mergeCell ref="E31:I31"/>
    <mergeCell ref="I11:K11"/>
    <mergeCell ref="C11:F11"/>
    <mergeCell ref="E32:I32"/>
    <mergeCell ref="B16:K16"/>
    <mergeCell ref="B15:K15"/>
    <mergeCell ref="K17:K18"/>
    <mergeCell ref="E26:I26"/>
    <mergeCell ref="I10:K10"/>
    <mergeCell ref="I9:K9"/>
    <mergeCell ref="I8:K8"/>
    <mergeCell ref="G7:H7"/>
    <mergeCell ref="C10:F10"/>
    <mergeCell ref="C9:F9"/>
    <mergeCell ref="C8:F8"/>
    <mergeCell ref="E7:F7"/>
  </mergeCells>
  <printOptions/>
  <pageMargins left="0.52" right="0.2" top="0.35" bottom="0.2" header="0.3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7">
      <selection activeCell="D44" sqref="D44"/>
    </sheetView>
  </sheetViews>
  <sheetFormatPr defaultColWidth="9.140625" defaultRowHeight="12.75"/>
  <cols>
    <col min="2" max="2" width="62.00390625" style="0" customWidth="1"/>
    <col min="3" max="3" width="5.00390625" style="0" bestFit="1" customWidth="1"/>
  </cols>
  <sheetData>
    <row r="1" spans="1:4" ht="12.75">
      <c r="A1" s="32" t="s">
        <v>128</v>
      </c>
      <c r="B1" s="33" t="s">
        <v>132</v>
      </c>
      <c r="C1" s="32">
        <v>3</v>
      </c>
      <c r="D1" s="34">
        <v>2.5</v>
      </c>
    </row>
    <row r="2" spans="1:4" ht="12.75">
      <c r="A2" s="32" t="s">
        <v>129</v>
      </c>
      <c r="B2" s="33" t="s">
        <v>132</v>
      </c>
      <c r="C2" s="32">
        <v>7</v>
      </c>
      <c r="D2" s="34">
        <v>6</v>
      </c>
    </row>
    <row r="3" spans="1:4" ht="12.75">
      <c r="A3" s="32" t="s">
        <v>33</v>
      </c>
      <c r="B3" s="33" t="s">
        <v>101</v>
      </c>
      <c r="C3" s="32">
        <v>1</v>
      </c>
      <c r="D3" s="34">
        <v>2.5</v>
      </c>
    </row>
    <row r="4" spans="1:4" ht="12.75">
      <c r="A4" s="32" t="s">
        <v>34</v>
      </c>
      <c r="B4" s="33" t="s">
        <v>35</v>
      </c>
      <c r="C4" s="32">
        <v>3</v>
      </c>
      <c r="D4" s="34">
        <v>6</v>
      </c>
    </row>
    <row r="5" spans="1:4" ht="12.75">
      <c r="A5" s="32" t="s">
        <v>118</v>
      </c>
      <c r="B5" s="33" t="s">
        <v>117</v>
      </c>
      <c r="C5" s="32">
        <v>3</v>
      </c>
      <c r="D5" s="34">
        <v>4.5</v>
      </c>
    </row>
    <row r="6" spans="1:4" ht="12.75">
      <c r="A6" s="32" t="s">
        <v>36</v>
      </c>
      <c r="B6" s="33" t="s">
        <v>102</v>
      </c>
      <c r="C6" s="32">
        <v>3</v>
      </c>
      <c r="D6" s="34">
        <v>2.5</v>
      </c>
    </row>
    <row r="7" spans="1:4" ht="12.75">
      <c r="A7" s="32" t="s">
        <v>37</v>
      </c>
      <c r="B7" s="33" t="s">
        <v>38</v>
      </c>
      <c r="C7" s="32">
        <v>7</v>
      </c>
      <c r="D7" s="34">
        <v>5</v>
      </c>
    </row>
    <row r="8" spans="1:4" ht="12.75">
      <c r="A8" s="32" t="s">
        <v>130</v>
      </c>
      <c r="B8" s="33" t="s">
        <v>133</v>
      </c>
      <c r="C8" s="32">
        <v>3</v>
      </c>
      <c r="D8" s="34">
        <v>3.5</v>
      </c>
    </row>
    <row r="9" spans="1:4" ht="12.75">
      <c r="A9" s="32" t="s">
        <v>131</v>
      </c>
      <c r="B9" s="33" t="s">
        <v>133</v>
      </c>
      <c r="C9" s="32">
        <v>7</v>
      </c>
      <c r="D9" s="34">
        <v>8</v>
      </c>
    </row>
    <row r="10" spans="1:4" ht="12.75">
      <c r="A10" s="32" t="s">
        <v>123</v>
      </c>
      <c r="B10" s="33" t="s">
        <v>125</v>
      </c>
      <c r="C10" s="32">
        <v>3</v>
      </c>
      <c r="D10" s="34">
        <v>2.5</v>
      </c>
    </row>
    <row r="11" spans="1:4" ht="12.75">
      <c r="A11" s="32" t="s">
        <v>124</v>
      </c>
      <c r="B11" s="33" t="s">
        <v>125</v>
      </c>
      <c r="C11" s="32">
        <v>7</v>
      </c>
      <c r="D11" s="34">
        <v>5</v>
      </c>
    </row>
    <row r="12" spans="1:4" ht="12.75">
      <c r="A12" s="32" t="s">
        <v>39</v>
      </c>
      <c r="B12" s="33" t="s">
        <v>103</v>
      </c>
      <c r="C12" s="32">
        <v>3</v>
      </c>
      <c r="D12" s="34">
        <v>3</v>
      </c>
    </row>
    <row r="13" spans="1:4" ht="12.75">
      <c r="A13" s="32" t="s">
        <v>40</v>
      </c>
      <c r="B13" s="33" t="s">
        <v>41</v>
      </c>
      <c r="C13" s="32">
        <v>7</v>
      </c>
      <c r="D13" s="34">
        <v>6</v>
      </c>
    </row>
    <row r="14" spans="1:4" ht="12.75">
      <c r="A14" s="32" t="s">
        <v>42</v>
      </c>
      <c r="B14" s="33" t="s">
        <v>104</v>
      </c>
      <c r="C14" s="32">
        <v>3</v>
      </c>
      <c r="D14" s="34">
        <v>3.5</v>
      </c>
    </row>
    <row r="15" spans="1:4" ht="12.75">
      <c r="A15" s="32" t="s">
        <v>81</v>
      </c>
      <c r="B15" s="33" t="s">
        <v>104</v>
      </c>
      <c r="C15" s="32">
        <v>7</v>
      </c>
      <c r="D15" s="34">
        <v>7</v>
      </c>
    </row>
    <row r="16" spans="1:4" ht="12.75">
      <c r="A16" s="32" t="s">
        <v>43</v>
      </c>
      <c r="B16" s="33" t="s">
        <v>113</v>
      </c>
      <c r="C16" s="32">
        <v>1</v>
      </c>
      <c r="D16" s="34">
        <v>5</v>
      </c>
    </row>
    <row r="17" spans="1:4" ht="12.75">
      <c r="A17" s="32" t="s">
        <v>44</v>
      </c>
      <c r="B17" s="33" t="s">
        <v>113</v>
      </c>
      <c r="C17" s="32">
        <v>3</v>
      </c>
      <c r="D17" s="34">
        <v>13</v>
      </c>
    </row>
    <row r="18" spans="1:4" ht="12.75">
      <c r="A18" s="32" t="s">
        <v>45</v>
      </c>
      <c r="B18" s="33" t="s">
        <v>89</v>
      </c>
      <c r="C18" s="32">
        <v>1</v>
      </c>
      <c r="D18" s="34">
        <v>25</v>
      </c>
    </row>
    <row r="19" spans="1:4" ht="12.75">
      <c r="A19" s="32" t="s">
        <v>46</v>
      </c>
      <c r="B19" s="33" t="s">
        <v>89</v>
      </c>
      <c r="C19" s="32">
        <v>3</v>
      </c>
      <c r="D19" s="34">
        <v>60</v>
      </c>
    </row>
    <row r="20" spans="1:4" ht="12.75">
      <c r="A20" s="32" t="s">
        <v>90</v>
      </c>
      <c r="B20" s="33" t="s">
        <v>91</v>
      </c>
      <c r="C20" s="32">
        <v>1</v>
      </c>
      <c r="D20" s="34">
        <v>3.5</v>
      </c>
    </row>
    <row r="21" spans="1:4" ht="12.75">
      <c r="A21" s="32" t="s">
        <v>92</v>
      </c>
      <c r="B21" s="33" t="s">
        <v>91</v>
      </c>
      <c r="C21" s="32">
        <v>3</v>
      </c>
      <c r="D21" s="34">
        <v>10</v>
      </c>
    </row>
    <row r="22" spans="1:4" ht="12.75">
      <c r="A22" s="32" t="s">
        <v>47</v>
      </c>
      <c r="B22" s="33" t="s">
        <v>48</v>
      </c>
      <c r="C22" s="32">
        <v>10</v>
      </c>
      <c r="D22" s="34">
        <v>6</v>
      </c>
    </row>
    <row r="23" spans="1:4" ht="12.75">
      <c r="A23" s="32" t="s">
        <v>49</v>
      </c>
      <c r="B23" s="33" t="s">
        <v>48</v>
      </c>
      <c r="C23" s="32">
        <v>100</v>
      </c>
      <c r="D23" s="34">
        <v>47</v>
      </c>
    </row>
    <row r="24" spans="1:4" ht="12.75">
      <c r="A24" s="32" t="s">
        <v>50</v>
      </c>
      <c r="B24" s="33" t="s">
        <v>48</v>
      </c>
      <c r="C24" s="32">
        <v>25</v>
      </c>
      <c r="D24" s="34">
        <v>14.5</v>
      </c>
    </row>
    <row r="25" spans="1:4" ht="12.75">
      <c r="A25" s="32" t="s">
        <v>51</v>
      </c>
      <c r="B25" s="33" t="s">
        <v>48</v>
      </c>
      <c r="C25" s="32">
        <v>50</v>
      </c>
      <c r="D25" s="34">
        <v>26.5</v>
      </c>
    </row>
    <row r="26" spans="1:4" ht="12.75">
      <c r="A26" s="32" t="s">
        <v>52</v>
      </c>
      <c r="B26" s="33" t="s">
        <v>53</v>
      </c>
      <c r="C26" s="32">
        <v>1</v>
      </c>
      <c r="D26" s="34">
        <v>8</v>
      </c>
    </row>
    <row r="27" spans="1:4" ht="12.75">
      <c r="A27" s="32" t="s">
        <v>54</v>
      </c>
      <c r="B27" s="33" t="s">
        <v>53</v>
      </c>
      <c r="C27" s="32">
        <v>3</v>
      </c>
      <c r="D27" s="34">
        <v>20</v>
      </c>
    </row>
    <row r="28" spans="1:4" ht="12.75">
      <c r="A28" s="32" t="s">
        <v>134</v>
      </c>
      <c r="B28" s="33" t="s">
        <v>142</v>
      </c>
      <c r="C28" s="32">
        <v>1</v>
      </c>
      <c r="D28" s="34">
        <v>8</v>
      </c>
    </row>
    <row r="29" spans="1:4" ht="12.75">
      <c r="A29" s="32" t="s">
        <v>135</v>
      </c>
      <c r="B29" s="33" t="s">
        <v>142</v>
      </c>
      <c r="C29" s="32">
        <v>3</v>
      </c>
      <c r="D29" s="34">
        <v>20</v>
      </c>
    </row>
    <row r="30" spans="1:4" ht="12.75">
      <c r="A30" s="32" t="s">
        <v>55</v>
      </c>
      <c r="B30" s="35" t="s">
        <v>56</v>
      </c>
      <c r="C30" s="32">
        <v>10</v>
      </c>
      <c r="D30" s="34">
        <v>5</v>
      </c>
    </row>
    <row r="31" spans="1:4" ht="12.75">
      <c r="A31" s="32" t="s">
        <v>57</v>
      </c>
      <c r="B31" s="33" t="s">
        <v>56</v>
      </c>
      <c r="C31" s="32">
        <v>100</v>
      </c>
      <c r="D31" s="34">
        <v>39</v>
      </c>
    </row>
    <row r="32" spans="1:4" ht="12.75">
      <c r="A32" s="32" t="s">
        <v>78</v>
      </c>
      <c r="B32" s="33" t="s">
        <v>56</v>
      </c>
      <c r="C32" s="32">
        <v>1000</v>
      </c>
      <c r="D32" s="34">
        <v>350</v>
      </c>
    </row>
    <row r="33" spans="1:4" ht="12.75">
      <c r="A33" s="32" t="s">
        <v>58</v>
      </c>
      <c r="B33" s="35" t="s">
        <v>56</v>
      </c>
      <c r="C33" s="32">
        <v>25</v>
      </c>
      <c r="D33" s="34">
        <v>12</v>
      </c>
    </row>
    <row r="34" spans="1:5" ht="12.75">
      <c r="A34" s="32" t="s">
        <v>79</v>
      </c>
      <c r="B34" s="35" t="s">
        <v>56</v>
      </c>
      <c r="C34" s="32">
        <v>250</v>
      </c>
      <c r="D34" s="34">
        <v>92.5</v>
      </c>
      <c r="E34" s="27"/>
    </row>
    <row r="35" spans="1:5" ht="12.75">
      <c r="A35" s="32" t="s">
        <v>59</v>
      </c>
      <c r="B35" s="35" t="s">
        <v>56</v>
      </c>
      <c r="C35" s="32">
        <v>50</v>
      </c>
      <c r="D35" s="34">
        <v>22</v>
      </c>
      <c r="E35" s="27"/>
    </row>
    <row r="36" spans="1:5" ht="12.75">
      <c r="A36" s="32" t="s">
        <v>80</v>
      </c>
      <c r="B36" s="35" t="s">
        <v>56</v>
      </c>
      <c r="C36" s="32">
        <v>500</v>
      </c>
      <c r="D36" s="34">
        <v>180</v>
      </c>
      <c r="E36" s="27"/>
    </row>
    <row r="37" spans="1:5" ht="12.75">
      <c r="A37" s="32" t="s">
        <v>139</v>
      </c>
      <c r="B37" s="33" t="s">
        <v>141</v>
      </c>
      <c r="C37" s="32">
        <v>1</v>
      </c>
      <c r="D37" s="34">
        <v>5</v>
      </c>
      <c r="E37" s="27"/>
    </row>
    <row r="38" spans="1:5" ht="12.75">
      <c r="A38" s="32" t="s">
        <v>140</v>
      </c>
      <c r="B38" s="33" t="s">
        <v>141</v>
      </c>
      <c r="C38" s="32">
        <v>3</v>
      </c>
      <c r="D38" s="34">
        <v>10</v>
      </c>
      <c r="E38" s="27"/>
    </row>
    <row r="39" spans="1:5" ht="12.75">
      <c r="A39" s="32" t="s">
        <v>148</v>
      </c>
      <c r="B39" s="33" t="s">
        <v>144</v>
      </c>
      <c r="C39" s="32">
        <v>3</v>
      </c>
      <c r="D39" s="34">
        <v>3</v>
      </c>
      <c r="E39" s="27"/>
    </row>
    <row r="40" spans="1:5" ht="12.75">
      <c r="A40" s="32" t="s">
        <v>149</v>
      </c>
      <c r="B40" s="33" t="s">
        <v>144</v>
      </c>
      <c r="C40" s="32">
        <v>7</v>
      </c>
      <c r="D40" s="34">
        <v>6</v>
      </c>
      <c r="E40" s="27"/>
    </row>
    <row r="41" spans="1:5" ht="12.75">
      <c r="A41" s="32" t="s">
        <v>60</v>
      </c>
      <c r="B41" s="33" t="s">
        <v>61</v>
      </c>
      <c r="C41" s="32">
        <v>1</v>
      </c>
      <c r="D41" s="34">
        <v>3.5</v>
      </c>
      <c r="E41" s="27"/>
    </row>
    <row r="42" spans="1:4" ht="12.75">
      <c r="A42" s="32" t="s">
        <v>62</v>
      </c>
      <c r="B42" s="33" t="s">
        <v>61</v>
      </c>
      <c r="C42" s="32">
        <v>3</v>
      </c>
      <c r="D42" s="34">
        <v>10</v>
      </c>
    </row>
    <row r="43" spans="1:4" ht="12.75">
      <c r="A43" s="32" t="s">
        <v>63</v>
      </c>
      <c r="B43" s="33" t="s">
        <v>64</v>
      </c>
      <c r="C43" s="32">
        <v>1</v>
      </c>
      <c r="D43" s="34">
        <v>3.5</v>
      </c>
    </row>
    <row r="44" spans="1:4" ht="12.75">
      <c r="A44" s="32" t="s">
        <v>65</v>
      </c>
      <c r="B44" s="33" t="s">
        <v>64</v>
      </c>
      <c r="C44" s="32">
        <v>3</v>
      </c>
      <c r="D44" s="34">
        <v>7</v>
      </c>
    </row>
    <row r="45" spans="1:4" ht="12.75">
      <c r="A45" s="32" t="s">
        <v>93</v>
      </c>
      <c r="B45" s="35" t="s">
        <v>94</v>
      </c>
      <c r="C45" s="32">
        <v>1</v>
      </c>
      <c r="D45" s="34">
        <v>5</v>
      </c>
    </row>
    <row r="46" spans="1:4" ht="12.75">
      <c r="A46" s="32" t="s">
        <v>95</v>
      </c>
      <c r="B46" s="35" t="s">
        <v>94</v>
      </c>
      <c r="C46" s="32">
        <v>3</v>
      </c>
      <c r="D46" s="34">
        <v>13</v>
      </c>
    </row>
    <row r="47" spans="1:4" ht="12.75">
      <c r="A47" s="32" t="s">
        <v>86</v>
      </c>
      <c r="B47" s="33" t="s">
        <v>96</v>
      </c>
      <c r="C47" s="32">
        <v>1</v>
      </c>
      <c r="D47" s="34">
        <v>8</v>
      </c>
    </row>
    <row r="48" spans="1:4" ht="12.75">
      <c r="A48" s="32" t="s">
        <v>87</v>
      </c>
      <c r="B48" s="33" t="s">
        <v>96</v>
      </c>
      <c r="C48" s="32">
        <v>3</v>
      </c>
      <c r="D48" s="34">
        <v>20</v>
      </c>
    </row>
    <row r="49" spans="1:4" ht="12.75">
      <c r="A49" s="32" t="s">
        <v>136</v>
      </c>
      <c r="B49" s="33" t="s">
        <v>138</v>
      </c>
      <c r="C49" s="32">
        <v>1</v>
      </c>
      <c r="D49" s="34">
        <v>2.5</v>
      </c>
    </row>
    <row r="50" spans="1:4" ht="12.75">
      <c r="A50" s="32" t="s">
        <v>137</v>
      </c>
      <c r="B50" s="33" t="s">
        <v>138</v>
      </c>
      <c r="C50" s="32">
        <v>3</v>
      </c>
      <c r="D50" s="34">
        <v>7</v>
      </c>
    </row>
    <row r="51" spans="1:4" ht="12.75">
      <c r="A51" s="32" t="s">
        <v>66</v>
      </c>
      <c r="B51" s="36" t="s">
        <v>105</v>
      </c>
      <c r="C51" s="32">
        <v>7</v>
      </c>
      <c r="D51" s="34">
        <v>0</v>
      </c>
    </row>
    <row r="52" spans="1:4" ht="12.75">
      <c r="A52" s="32" t="s">
        <v>67</v>
      </c>
      <c r="B52" s="33" t="s">
        <v>106</v>
      </c>
      <c r="C52" s="32">
        <v>7</v>
      </c>
      <c r="D52" s="37">
        <v>3.5</v>
      </c>
    </row>
    <row r="53" spans="1:4" ht="12.75">
      <c r="A53" s="32" t="s">
        <v>68</v>
      </c>
      <c r="B53" s="36" t="s">
        <v>107</v>
      </c>
      <c r="C53" s="32">
        <v>7</v>
      </c>
      <c r="D53" s="34">
        <v>3.5</v>
      </c>
    </row>
    <row r="54" spans="1:4" ht="12.75">
      <c r="A54" s="32" t="s">
        <v>84</v>
      </c>
      <c r="B54" s="33" t="s">
        <v>85</v>
      </c>
      <c r="C54" s="32">
        <v>1</v>
      </c>
      <c r="D54" s="34">
        <v>0</v>
      </c>
    </row>
    <row r="55" spans="1:4" ht="12.75">
      <c r="A55" s="32" t="s">
        <v>69</v>
      </c>
      <c r="B55" s="33" t="s">
        <v>108</v>
      </c>
      <c r="C55" s="32">
        <v>1</v>
      </c>
      <c r="D55" s="34">
        <v>4</v>
      </c>
    </row>
    <row r="56" spans="1:4" ht="12.75">
      <c r="A56" s="32" t="s">
        <v>82</v>
      </c>
      <c r="B56" s="33" t="s">
        <v>108</v>
      </c>
      <c r="C56" s="32">
        <v>3</v>
      </c>
      <c r="D56" s="34">
        <v>10</v>
      </c>
    </row>
    <row r="57" spans="1:4" ht="12.75">
      <c r="A57" s="32" t="s">
        <v>97</v>
      </c>
      <c r="B57" s="33" t="s">
        <v>98</v>
      </c>
      <c r="C57" s="32">
        <v>1</v>
      </c>
      <c r="D57" s="34">
        <v>4.5</v>
      </c>
    </row>
    <row r="58" spans="1:4" ht="12.75">
      <c r="A58" s="32" t="s">
        <v>99</v>
      </c>
      <c r="B58" s="33" t="s">
        <v>88</v>
      </c>
      <c r="C58" s="32">
        <v>1</v>
      </c>
      <c r="D58" s="34">
        <v>4.5</v>
      </c>
    </row>
    <row r="59" spans="1:4" ht="12.75">
      <c r="A59" s="32" t="s">
        <v>83</v>
      </c>
      <c r="B59" s="33" t="s">
        <v>100</v>
      </c>
      <c r="C59" s="32">
        <v>1</v>
      </c>
      <c r="D59" s="34">
        <v>4.5</v>
      </c>
    </row>
    <row r="60" spans="1:4" ht="12.75">
      <c r="A60" s="32" t="s">
        <v>126</v>
      </c>
      <c r="B60" s="33" t="s">
        <v>127</v>
      </c>
      <c r="C60" s="32">
        <v>1</v>
      </c>
      <c r="D60" s="34">
        <v>4.5</v>
      </c>
    </row>
    <row r="61" spans="1:5" ht="12.75">
      <c r="A61" s="32" t="s">
        <v>70</v>
      </c>
      <c r="B61" s="33" t="s">
        <v>109</v>
      </c>
      <c r="C61" s="32">
        <v>1</v>
      </c>
      <c r="D61" s="34">
        <v>7.5</v>
      </c>
      <c r="E61" s="22" t="s">
        <v>75</v>
      </c>
    </row>
    <row r="62" spans="1:5" ht="12.75">
      <c r="A62" s="32" t="s">
        <v>71</v>
      </c>
      <c r="B62" s="33" t="s">
        <v>110</v>
      </c>
      <c r="C62" s="32">
        <v>1</v>
      </c>
      <c r="D62" s="34">
        <v>5</v>
      </c>
      <c r="E62" s="23" t="s">
        <v>75</v>
      </c>
    </row>
    <row r="63" spans="1:5" ht="12.75">
      <c r="A63" s="32" t="s">
        <v>145</v>
      </c>
      <c r="B63" s="33" t="s">
        <v>147</v>
      </c>
      <c r="C63" s="32">
        <v>3</v>
      </c>
      <c r="D63" s="34">
        <v>5</v>
      </c>
      <c r="E63" s="23"/>
    </row>
    <row r="64" spans="1:5" ht="12.75">
      <c r="A64" s="32" t="s">
        <v>146</v>
      </c>
      <c r="B64" s="33" t="s">
        <v>147</v>
      </c>
      <c r="C64" s="32">
        <v>7</v>
      </c>
      <c r="D64" s="34">
        <v>9</v>
      </c>
      <c r="E64" s="23"/>
    </row>
    <row r="65" spans="1:5" ht="12.75">
      <c r="A65" s="32" t="s">
        <v>72</v>
      </c>
      <c r="B65" s="33" t="s">
        <v>111</v>
      </c>
      <c r="C65" s="32">
        <v>3</v>
      </c>
      <c r="D65" s="34">
        <v>2.5</v>
      </c>
      <c r="E65" s="23" t="s">
        <v>75</v>
      </c>
    </row>
    <row r="66" spans="1:4" ht="12.75">
      <c r="A66" s="32" t="s">
        <v>73</v>
      </c>
      <c r="B66" s="33" t="s">
        <v>74</v>
      </c>
      <c r="C66" s="32">
        <v>7</v>
      </c>
      <c r="D66" s="34">
        <v>4.5</v>
      </c>
    </row>
  </sheetData>
  <sheetProtection password="DE3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Hoeve Vertrouwen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</dc:creator>
  <cp:keywords/>
  <dc:description/>
  <cp:lastModifiedBy>wim</cp:lastModifiedBy>
  <cp:lastPrinted>2012-02-15T07:50:52Z</cp:lastPrinted>
  <dcterms:created xsi:type="dcterms:W3CDTF">2008-01-05T14:28:24Z</dcterms:created>
  <dcterms:modified xsi:type="dcterms:W3CDTF">2014-02-17T12:55:13Z</dcterms:modified>
  <cp:category/>
  <cp:version/>
  <cp:contentType/>
  <cp:contentStatus/>
</cp:coreProperties>
</file>